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VETA\ПАСПОРТА\Наказ №116-а від 01.12.2023\"/>
    </mc:Choice>
  </mc:AlternateContent>
  <bookViews>
    <workbookView xWindow="0" yWindow="0" windowWidth="20730" windowHeight="9135" tabRatio="0"/>
  </bookViews>
  <sheets>
    <sheet name="TDSheet" sheetId="1" r:id="rId1"/>
  </sheets>
  <externalReferences>
    <externalReference r:id="rId2"/>
    <externalReference r:id="rId3"/>
  </externalReferences>
  <definedNames>
    <definedName name="_xlnm.Print_Area" localSheetId="0">TDSheet!$A$1:$Q$91</definedName>
  </definedNames>
  <calcPr calcId="162913"/>
</workbook>
</file>

<file path=xl/calcChain.xml><?xml version="1.0" encoding="utf-8"?>
<calcChain xmlns="http://schemas.openxmlformats.org/spreadsheetml/2006/main">
  <c r="O80" i="1" l="1"/>
  <c r="O79" i="1"/>
  <c r="O78" i="1"/>
  <c r="O70" i="1"/>
  <c r="O69" i="1"/>
  <c r="O67" i="1"/>
  <c r="O73" i="1" s="1"/>
  <c r="O66" i="1"/>
  <c r="O65" i="1"/>
  <c r="O64" i="1"/>
  <c r="L49" i="1"/>
  <c r="P66" i="1" l="1"/>
  <c r="L50" i="1"/>
  <c r="O72" i="1" l="1"/>
  <c r="O74" i="1" l="1"/>
  <c r="P73" i="1" l="1"/>
  <c r="P69" i="1"/>
  <c r="P64" i="1"/>
  <c r="O77" i="1" l="1"/>
  <c r="O76" i="1"/>
  <c r="P74" i="1" l="1"/>
  <c r="P67" i="1"/>
  <c r="N49" i="1" l="1"/>
  <c r="N50" i="1" s="1"/>
  <c r="N55" i="1" l="1"/>
  <c r="P65" i="1" l="1"/>
  <c r="P76" i="1"/>
  <c r="P70" i="1"/>
  <c r="P55" i="1"/>
  <c r="P72" i="1" l="1"/>
  <c r="P56" i="1"/>
  <c r="N56" i="1"/>
  <c r="P78" i="1" l="1"/>
  <c r="P80" i="1"/>
  <c r="P77" i="1" l="1"/>
  <c r="P79" i="1" l="1"/>
</calcChain>
</file>

<file path=xl/sharedStrings.xml><?xml version="1.0" encoding="utf-8"?>
<sst xmlns="http://schemas.openxmlformats.org/spreadsheetml/2006/main" count="133" uniqueCount="95">
  <si>
    <t>ЗАТВЕРДЖЕНО:</t>
  </si>
  <si>
    <t>ПАСПОРТ</t>
  </si>
  <si>
    <t>1.</t>
  </si>
  <si>
    <t>2.</t>
  </si>
  <si>
    <t>(найменування відповідального виконавця)</t>
  </si>
  <si>
    <t>3.</t>
  </si>
  <si>
    <t>4.</t>
  </si>
  <si>
    <t>5.</t>
  </si>
  <si>
    <t>Підстави для виконання бюджетної програми:</t>
  </si>
  <si>
    <t>6.</t>
  </si>
  <si>
    <t>Мета бюджетної програми</t>
  </si>
  <si>
    <t>7.</t>
  </si>
  <si>
    <t>№ з/п</t>
  </si>
  <si>
    <t>загальний фонд</t>
  </si>
  <si>
    <t>спеціальний фонд</t>
  </si>
  <si>
    <t>Усього</t>
  </si>
  <si>
    <t>Джерело інформації</t>
  </si>
  <si>
    <t>од.</t>
  </si>
  <si>
    <t>Розрахунок</t>
  </si>
  <si>
    <t>%</t>
  </si>
  <si>
    <t>(підпис)</t>
  </si>
  <si>
    <t>Департамент капітального будівництва Вінницької міської ради</t>
  </si>
  <si>
    <t>ПОГОДЖЕНО:</t>
  </si>
  <si>
    <t>Вінницької міської ради</t>
  </si>
  <si>
    <t>Одиниця виміру</t>
  </si>
  <si>
    <t xml:space="preserve">Наказ </t>
  </si>
  <si>
    <t>ПКД, фактичні обміри, предпроектні розрахунки</t>
  </si>
  <si>
    <t>ПКД, предпроектні розрахунки</t>
  </si>
  <si>
    <t>Динаміка кількості об’єктів будівництва порівняно з попереднім роком</t>
  </si>
  <si>
    <t>Динаміка обсягу видатків будівництва порівняно з попереднім роком</t>
  </si>
  <si>
    <t>Напрями використання бюджетних коштів</t>
  </si>
  <si>
    <t>Завдання бюджетної програми</t>
  </si>
  <si>
    <t>Завдання</t>
  </si>
  <si>
    <t xml:space="preserve"> </t>
  </si>
  <si>
    <t>(грн)</t>
  </si>
  <si>
    <t xml:space="preserve">Найменування місцевої/регіональної програми </t>
  </si>
  <si>
    <t>Показник</t>
  </si>
  <si>
    <t>Загальний фонд</t>
  </si>
  <si>
    <t>Спеціальний фонд</t>
  </si>
  <si>
    <t>затрат</t>
  </si>
  <si>
    <t>продукту</t>
  </si>
  <si>
    <t>ефективності</t>
  </si>
  <si>
    <t>якості</t>
  </si>
  <si>
    <t>грн.</t>
  </si>
  <si>
    <t xml:space="preserve"> грн.</t>
  </si>
  <si>
    <t xml:space="preserve">Департаменту капітального будівництва Вінницької міської ради
</t>
  </si>
  <si>
    <t>Цілі державної політики, на досягнення яких спрямована реалізація бюджетної програми</t>
  </si>
  <si>
    <t>Nз/п</t>
  </si>
  <si>
    <t>Ціль державної політики</t>
  </si>
  <si>
    <t>8.</t>
  </si>
  <si>
    <t>9. Напрями використання бюджетних коштів</t>
  </si>
  <si>
    <t>10. Перелік місцевих/регіональних програм, що виконуються у складі бюджетної програми:</t>
  </si>
  <si>
    <t>М. П.</t>
  </si>
  <si>
    <t xml:space="preserve">Дата погодження
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</si>
  <si>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</si>
  <si>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</si>
  <si>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</si>
  <si>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</si>
  <si>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</si>
  <si>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</si>
  <si>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02536000000</t>
  </si>
  <si>
    <t>(код Типової програмної класифікації видатків та кредитування місцевого бюджету)</t>
  </si>
  <si>
    <t>11. Результативні показники бюджетної програми:</t>
  </si>
  <si>
    <t>03084204</t>
  </si>
  <si>
    <t xml:space="preserve">ЗАТВЕРДЖЕНО
Наказ Міністерства фінансів України 
26 серпня 2014 року № 836
(у редакції наказу Міністерства фінансів України від  29 грудня 2018 року № 1209)
</t>
  </si>
  <si>
    <t>(Власне ім'я, ПРІЗВИЩЕ)</t>
  </si>
  <si>
    <t xml:space="preserve">Директор департаменту капітального будівництва </t>
  </si>
  <si>
    <t>0320</t>
  </si>
  <si>
    <t>Заходи із запобігання та ліквідації надзвичайних ситуацій та наслідків стихійного лиха</t>
  </si>
  <si>
    <t>Запобігання надзвичайних ситуацій та наслідків стихійного лиха</t>
  </si>
  <si>
    <t>Забезпечння готовності до використання за призначенням споруд цивільного захисту об'єктів нерухомого майна</t>
  </si>
  <si>
    <t>Програма запобігання виникненню надзвичайних ситуацій природного, техногенного, соціального характеру та надзвичайних ситуацій в умовах воєнного стану, ліквідації їх наслідків на 2020-2024 роки</t>
  </si>
  <si>
    <t>Обсяг видатків на виготовлення проєктно-кошторисної документації по капітальному ремонту захисної споруди цивільного захисту</t>
  </si>
  <si>
    <t>Кількість проєктно-кошторисних документацій   по капітальному ремонту захисної споруди цивільного захисту</t>
  </si>
  <si>
    <t xml:space="preserve">Капітальний ремонт захисної споруди цивільного захисту </t>
  </si>
  <si>
    <t>Середня вартість виготовлення 1 проєктно-кошторисної документації по капітальному ремонту захисної споруди цивільного захисту</t>
  </si>
  <si>
    <t>Рівень готовності проєктно-кошторисної документації по капітальному ремонту захисної споруди цивільного захисту на кінець року</t>
  </si>
  <si>
    <t>Обсяг видатків на капітальний ремонт  захисної споруди цивільного захисту</t>
  </si>
  <si>
    <t>кв.м</t>
  </si>
  <si>
    <t>Обсяг робіт по капітальному ремонту  захисної споруди цивільного захисту</t>
  </si>
  <si>
    <t>Загальна кошторисна вартість по капітальному ремонту  захисної споруди цивільного захисту</t>
  </si>
  <si>
    <t>Кількість об’єктів, на яких планується капітальний ремонт захисної споруди цивільного захисту</t>
  </si>
  <si>
    <t xml:space="preserve">Середня вартість капітального ремонту  захисної споруди цивільного захисту в поточному році </t>
  </si>
  <si>
    <t>Середня вартість  1 кв.м капітального ремонту  захисної споруди цивільного захисту</t>
  </si>
  <si>
    <t>Рівень готовності робіт по капітальному ремонту  захисної споруди цивільного захисту на початок року</t>
  </si>
  <si>
    <t>Рівень готовності робіт по капітальному ремонту  захисної споруди цивільного захисту на кінець року</t>
  </si>
  <si>
    <t>бюджетної програми місцевого бюджету на 2023 рік</t>
  </si>
  <si>
    <t xml:space="preserve">Бюджетний кодекс України  
Закон України "Про Державний бюджет України на 2023 рік". 
Рішення Вінницької міської ради від 23.12.2022 №1340 «Про бюджет Вінницької міської територіальної громади на 2023 рік», зі змінами.
Програма запобігання виникненню надзвичайних ситуацій природного, техногенного, соціального характеру та надзвичайних ситуацій в умовах воєнного стану, ліквідації їх наслідків на 2020-2024 роки (затверджена рішенням Вінницької міської ради від 18.03.20р. №2209), зі змінами.
Наказ Міністерства фінансів України від 26.08.2014 р. № 836 "Про деякі питання запровадження програмно-цільового методу складання та виконання місцевих бюджетів" із змінами.    
Наказ Міністерства фінансів України від 20.09.2017р №793 «Про затвердження складових програмної класифікаціїї видатків та кредитування місцевих бюджетів»  із змінами.      
Наказ Міністерства фінансів України від 27.07.2011 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зі змінами 
</t>
  </si>
  <si>
    <t xml:space="preserve">Рішення міської ради  від 23.12.22р. №1340 "Про бюджет Вінницької міської територіальної громади на 2023 рік", зі змінами </t>
  </si>
  <si>
    <t>Денис МАЗУРЕНКО</t>
  </si>
  <si>
    <t>Обсяг бюджетних призначень/бюджетних асигнувань  - 16 369 611,0 гривень, у тому числі загального фонду -  0 гривень та спеціального фонду - 16 369 611,0 гривень</t>
  </si>
  <si>
    <t>Директор департаменту</t>
  </si>
  <si>
    <t>фінансів Вінницької міської ради</t>
  </si>
  <si>
    <t>Антоніна ЛЕСЬ</t>
  </si>
  <si>
    <t>від 01 грудня 2023   року № 116/а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</si>
</sst>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8"/>
      <name val="Arial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rgb="FFFF0000"/>
      <name val="Arial"/>
      <family val="2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8" fillId="0" borderId="0" xfId="0" applyFont="1" applyBorder="1" applyAlignment="1">
      <alignment wrapText="1"/>
    </xf>
    <xf numFmtId="0" fontId="1" fillId="0" borderId="0" xfId="0" applyFont="1" applyAlignment="1"/>
    <xf numFmtId="0" fontId="1" fillId="2" borderId="0" xfId="0" applyFont="1" applyFill="1" applyAlignment="1"/>
    <xf numFmtId="0" fontId="8" fillId="2" borderId="0" xfId="0" applyFont="1" applyFill="1" applyBorder="1" applyAlignment="1">
      <alignment wrapText="1"/>
    </xf>
    <xf numFmtId="49" fontId="8" fillId="2" borderId="0" xfId="0" applyNumberFormat="1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1" fillId="0" borderId="2" xfId="0" applyFont="1" applyBorder="1" applyAlignment="1">
      <alignment horizontal="center" vertical="top"/>
    </xf>
    <xf numFmtId="0" fontId="13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8" fillId="2" borderId="11" xfId="0" applyFont="1" applyFill="1" applyBorder="1" applyAlignment="1">
      <alignment wrapText="1"/>
    </xf>
    <xf numFmtId="0" fontId="8" fillId="2" borderId="17" xfId="0" applyFont="1" applyFill="1" applyBorder="1" applyAlignment="1">
      <alignment wrapText="1"/>
    </xf>
    <xf numFmtId="0" fontId="8" fillId="0" borderId="11" xfId="0" applyFont="1" applyBorder="1" applyAlignment="1"/>
    <xf numFmtId="0" fontId="8" fillId="0" borderId="41" xfId="0" applyFont="1" applyBorder="1" applyAlignment="1"/>
    <xf numFmtId="1" fontId="1" fillId="0" borderId="12" xfId="0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 wrapText="1"/>
    </xf>
    <xf numFmtId="3" fontId="1" fillId="0" borderId="30" xfId="0" applyNumberFormat="1" applyFont="1" applyBorder="1" applyAlignment="1">
      <alignment horizontal="center" vertical="center" wrapText="1"/>
    </xf>
    <xf numFmtId="0" fontId="8" fillId="2" borderId="11" xfId="0" applyFont="1" applyFill="1" applyBorder="1" applyAlignment="1">
      <alignment vertical="center" wrapText="1"/>
    </xf>
    <xf numFmtId="0" fontId="1" fillId="2" borderId="51" xfId="0" applyFont="1" applyFill="1" applyBorder="1" applyAlignment="1">
      <alignment horizontal="left"/>
    </xf>
    <xf numFmtId="0" fontId="1" fillId="0" borderId="0" xfId="0" applyFont="1"/>
    <xf numFmtId="0" fontId="8" fillId="0" borderId="0" xfId="0" applyFont="1" applyAlignment="1">
      <alignment horizontal="left"/>
    </xf>
    <xf numFmtId="1" fontId="1" fillId="2" borderId="12" xfId="0" applyNumberFormat="1" applyFont="1" applyFill="1" applyBorder="1" applyAlignment="1">
      <alignment horizontal="right" vertical="center"/>
    </xf>
    <xf numFmtId="4" fontId="1" fillId="0" borderId="30" xfId="0" applyNumberFormat="1" applyFont="1" applyBorder="1" applyAlignment="1">
      <alignment horizontal="center" vertical="center" wrapText="1"/>
    </xf>
    <xf numFmtId="3" fontId="1" fillId="2" borderId="30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/>
    <xf numFmtId="0" fontId="8" fillId="0" borderId="11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/>
    </xf>
    <xf numFmtId="0" fontId="8" fillId="2" borderId="44" xfId="0" applyFont="1" applyFill="1" applyBorder="1" applyAlignment="1">
      <alignment horizontal="center"/>
    </xf>
    <xf numFmtId="164" fontId="1" fillId="2" borderId="30" xfId="0" applyNumberFormat="1" applyFont="1" applyFill="1" applyBorder="1" applyAlignment="1">
      <alignment horizontal="center" vertical="center" wrapText="1"/>
    </xf>
    <xf numFmtId="1" fontId="1" fillId="2" borderId="28" xfId="0" applyNumberFormat="1" applyFont="1" applyFill="1" applyBorder="1" applyAlignment="1">
      <alignment horizontal="right" vertical="center"/>
    </xf>
    <xf numFmtId="0" fontId="1" fillId="0" borderId="29" xfId="0" applyFont="1" applyBorder="1" applyAlignment="1">
      <alignment horizontal="left" vertical="center"/>
    </xf>
    <xf numFmtId="0" fontId="1" fillId="2" borderId="41" xfId="0" applyFont="1" applyFill="1" applyBorder="1" applyAlignment="1">
      <alignment horizontal="center" vertical="center" wrapText="1"/>
    </xf>
    <xf numFmtId="1" fontId="1" fillId="2" borderId="30" xfId="0" applyNumberFormat="1" applyFont="1" applyFill="1" applyBorder="1" applyAlignment="1">
      <alignment horizontal="right" vertical="center"/>
    </xf>
    <xf numFmtId="0" fontId="1" fillId="0" borderId="30" xfId="0" applyFont="1" applyBorder="1" applyAlignment="1">
      <alignment horizontal="left" vertical="center"/>
    </xf>
    <xf numFmtId="164" fontId="1" fillId="2" borderId="46" xfId="0" applyNumberFormat="1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1" fontId="8" fillId="2" borderId="55" xfId="0" applyNumberFormat="1" applyFont="1" applyFill="1" applyBorder="1" applyAlignment="1">
      <alignment horizontal="center"/>
    </xf>
    <xf numFmtId="164" fontId="1" fillId="0" borderId="30" xfId="0" applyNumberFormat="1" applyFont="1" applyBorder="1" applyAlignment="1">
      <alignment horizontal="center" vertical="center" wrapText="1"/>
    </xf>
    <xf numFmtId="1" fontId="8" fillId="2" borderId="7" xfId="0" applyNumberFormat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top"/>
    </xf>
    <xf numFmtId="0" fontId="8" fillId="2" borderId="0" xfId="0" applyFont="1" applyFill="1" applyAlignment="1">
      <alignment horizontal="left"/>
    </xf>
    <xf numFmtId="0" fontId="13" fillId="0" borderId="15" xfId="0" applyFont="1" applyBorder="1" applyAlignment="1">
      <alignment horizontal="left" vertical="center"/>
    </xf>
    <xf numFmtId="1" fontId="13" fillId="2" borderId="12" xfId="0" applyNumberFormat="1" applyFont="1" applyFill="1" applyBorder="1" applyAlignment="1">
      <alignment horizontal="right" vertical="center"/>
    </xf>
    <xf numFmtId="0" fontId="13" fillId="2" borderId="11" xfId="0" applyFont="1" applyFill="1" applyBorder="1" applyAlignment="1">
      <alignment horizontal="center" vertical="center" wrapText="1"/>
    </xf>
    <xf numFmtId="164" fontId="13" fillId="2" borderId="30" xfId="0" applyNumberFormat="1" applyFont="1" applyFill="1" applyBorder="1" applyAlignment="1">
      <alignment horizontal="center" vertical="center" wrapText="1"/>
    </xf>
    <xf numFmtId="0" fontId="1" fillId="2" borderId="65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14" fillId="2" borderId="4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 wrapText="1"/>
    </xf>
    <xf numFmtId="0" fontId="14" fillId="2" borderId="52" xfId="0" applyFont="1" applyFill="1" applyBorder="1" applyAlignment="1">
      <alignment horizontal="center" vertical="center" wrapText="1"/>
    </xf>
    <xf numFmtId="1" fontId="8" fillId="2" borderId="47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wrapText="1"/>
    </xf>
    <xf numFmtId="0" fontId="8" fillId="2" borderId="16" xfId="0" applyFont="1" applyFill="1" applyBorder="1" applyAlignment="1">
      <alignment horizontal="center" wrapText="1"/>
    </xf>
    <xf numFmtId="0" fontId="8" fillId="0" borderId="12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2" borderId="12" xfId="0" applyFont="1" applyFill="1" applyBorder="1" applyAlignment="1">
      <alignment horizontal="left"/>
    </xf>
    <xf numFmtId="0" fontId="8" fillId="2" borderId="21" xfId="0" applyFont="1" applyFill="1" applyBorder="1" applyAlignment="1">
      <alignment horizontal="left"/>
    </xf>
    <xf numFmtId="0" fontId="8" fillId="2" borderId="15" xfId="0" applyFont="1" applyFill="1" applyBorder="1" applyAlignment="1">
      <alignment horizontal="left"/>
    </xf>
    <xf numFmtId="0" fontId="8" fillId="2" borderId="42" xfId="0" applyFont="1" applyFill="1" applyBorder="1" applyAlignment="1">
      <alignment horizontal="center"/>
    </xf>
    <xf numFmtId="0" fontId="8" fillId="2" borderId="43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1" fontId="8" fillId="2" borderId="11" xfId="0" applyNumberFormat="1" applyFont="1" applyFill="1" applyBorder="1" applyAlignment="1">
      <alignment horizontal="right"/>
    </xf>
    <xf numFmtId="1" fontId="8" fillId="2" borderId="9" xfId="0" applyNumberFormat="1" applyFont="1" applyFill="1" applyBorder="1" applyAlignment="1">
      <alignment horizontal="center"/>
    </xf>
    <xf numFmtId="1" fontId="8" fillId="2" borderId="10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left" vertical="center" wrapText="1"/>
    </xf>
    <xf numFmtId="0" fontId="1" fillId="0" borderId="71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21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4" fillId="2" borderId="53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51" xfId="0" applyFont="1" applyFill="1" applyBorder="1" applyAlignment="1">
      <alignment horizontal="center" vertical="center"/>
    </xf>
    <xf numFmtId="0" fontId="14" fillId="2" borderId="54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8" fillId="2" borderId="73" xfId="0" applyFont="1" applyFill="1" applyBorder="1" applyAlignment="1">
      <alignment horizontal="center" wrapText="1"/>
    </xf>
    <xf numFmtId="0" fontId="11" fillId="2" borderId="74" xfId="0" applyFont="1" applyFill="1" applyBorder="1" applyAlignment="1">
      <alignment horizontal="center" vertical="top" wrapText="1"/>
    </xf>
    <xf numFmtId="49" fontId="10" fillId="2" borderId="73" xfId="0" applyNumberFormat="1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 vertical="top" wrapText="1"/>
    </xf>
    <xf numFmtId="49" fontId="9" fillId="2" borderId="0" xfId="0" applyNumberFormat="1" applyFont="1" applyFill="1" applyBorder="1" applyAlignment="1">
      <alignment horizontal="center" wrapText="1"/>
    </xf>
    <xf numFmtId="0" fontId="9" fillId="2" borderId="73" xfId="0" applyFont="1" applyFill="1" applyBorder="1" applyAlignment="1">
      <alignment horizontal="center" wrapText="1"/>
    </xf>
    <xf numFmtId="0" fontId="12" fillId="2" borderId="74" xfId="0" applyFont="1" applyFill="1" applyBorder="1" applyAlignment="1">
      <alignment horizontal="center" vertical="top"/>
    </xf>
    <xf numFmtId="0" fontId="11" fillId="2" borderId="0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2" fillId="2" borderId="0" xfId="0" applyFont="1" applyFill="1" applyBorder="1" applyAlignment="1">
      <alignment horizontal="center" vertical="top"/>
    </xf>
    <xf numFmtId="0" fontId="8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left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8" fillId="0" borderId="34" xfId="0" applyFont="1" applyBorder="1" applyAlignment="1">
      <alignment horizontal="left"/>
    </xf>
    <xf numFmtId="0" fontId="8" fillId="0" borderId="35" xfId="0" applyFont="1" applyBorder="1" applyAlignment="1">
      <alignment horizontal="left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30" xfId="0" applyFont="1" applyBorder="1" applyAlignment="1">
      <alignment horizontal="left"/>
    </xf>
    <xf numFmtId="0" fontId="1" fillId="2" borderId="3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vertical="top" wrapText="1"/>
    </xf>
    <xf numFmtId="1" fontId="8" fillId="0" borderId="14" xfId="0" applyNumberFormat="1" applyFont="1" applyBorder="1" applyAlignment="1">
      <alignment horizontal="center"/>
    </xf>
    <xf numFmtId="1" fontId="8" fillId="0" borderId="22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2" borderId="30" xfId="0" applyFont="1" applyFill="1" applyBorder="1" applyAlignment="1">
      <alignment wrapText="1"/>
    </xf>
    <xf numFmtId="0" fontId="8" fillId="0" borderId="8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1" fontId="8" fillId="0" borderId="34" xfId="0" applyNumberFormat="1" applyFont="1" applyBorder="1" applyAlignment="1">
      <alignment horizontal="center"/>
    </xf>
    <xf numFmtId="1" fontId="8" fillId="0" borderId="37" xfId="0" applyNumberFormat="1" applyFont="1" applyBorder="1" applyAlignment="1">
      <alignment horizontal="center"/>
    </xf>
    <xf numFmtId="1" fontId="8" fillId="0" borderId="38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8" fillId="0" borderId="31" xfId="0" applyNumberFormat="1" applyFont="1" applyBorder="1" applyAlignment="1">
      <alignment horizontal="center"/>
    </xf>
    <xf numFmtId="0" fontId="8" fillId="0" borderId="25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1" fontId="8" fillId="0" borderId="23" xfId="0" applyNumberFormat="1" applyFont="1" applyBorder="1" applyAlignment="1">
      <alignment horizontal="center"/>
    </xf>
    <xf numFmtId="0" fontId="14" fillId="2" borderId="8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center" vertical="center" wrapText="1"/>
    </xf>
    <xf numFmtId="0" fontId="14" fillId="2" borderId="51" xfId="0" applyFont="1" applyFill="1" applyBorder="1" applyAlignment="1">
      <alignment horizontal="center" vertical="center" wrapText="1"/>
    </xf>
    <xf numFmtId="1" fontId="8" fillId="2" borderId="7" xfId="0" applyNumberFormat="1" applyFont="1" applyFill="1" applyBorder="1" applyAlignment="1">
      <alignment horizontal="center"/>
    </xf>
    <xf numFmtId="1" fontId="8" fillId="2" borderId="5" xfId="0" applyNumberFormat="1" applyFont="1" applyFill="1" applyBorder="1" applyAlignment="1">
      <alignment horizontal="center"/>
    </xf>
    <xf numFmtId="0" fontId="1" fillId="0" borderId="2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 wrapText="1"/>
    </xf>
    <xf numFmtId="0" fontId="8" fillId="2" borderId="60" xfId="0" applyFont="1" applyFill="1" applyBorder="1" applyAlignment="1">
      <alignment horizontal="center" vertical="center" wrapText="1"/>
    </xf>
    <xf numFmtId="1" fontId="8" fillId="2" borderId="63" xfId="0" applyNumberFormat="1" applyFont="1" applyFill="1" applyBorder="1" applyAlignment="1">
      <alignment horizontal="center" vertical="center" wrapText="1"/>
    </xf>
    <xf numFmtId="1" fontId="8" fillId="2" borderId="22" xfId="0" applyNumberFormat="1" applyFont="1" applyFill="1" applyBorder="1" applyAlignment="1">
      <alignment horizontal="center" vertical="center" wrapText="1"/>
    </xf>
    <xf numFmtId="1" fontId="8" fillId="2" borderId="23" xfId="0" applyNumberFormat="1" applyFont="1" applyFill="1" applyBorder="1" applyAlignment="1">
      <alignment horizontal="center" vertical="center" wrapText="1"/>
    </xf>
    <xf numFmtId="3" fontId="1" fillId="2" borderId="26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3" fontId="8" fillId="2" borderId="12" xfId="0" applyNumberFormat="1" applyFont="1" applyFill="1" applyBorder="1" applyAlignment="1">
      <alignment horizontal="right" vertical="center" wrapText="1"/>
    </xf>
    <xf numFmtId="3" fontId="8" fillId="2" borderId="15" xfId="0" applyNumberFormat="1" applyFont="1" applyFill="1" applyBorder="1" applyAlignment="1">
      <alignment horizontal="right" vertical="center" wrapText="1"/>
    </xf>
    <xf numFmtId="3" fontId="8" fillId="2" borderId="12" xfId="0" applyNumberFormat="1" applyFont="1" applyFill="1" applyBorder="1" applyAlignment="1">
      <alignment horizontal="center" vertical="center" wrapText="1"/>
    </xf>
    <xf numFmtId="3" fontId="8" fillId="2" borderId="21" xfId="0" applyNumberFormat="1" applyFont="1" applyFill="1" applyBorder="1" applyAlignment="1">
      <alignment horizontal="center" vertical="center" wrapText="1"/>
    </xf>
    <xf numFmtId="3" fontId="8" fillId="2" borderId="15" xfId="0" applyNumberFormat="1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1" fontId="1" fillId="2" borderId="30" xfId="0" applyNumberFormat="1" applyFont="1" applyFill="1" applyBorder="1" applyAlignment="1">
      <alignment horizontal="left" wrapText="1"/>
    </xf>
    <xf numFmtId="3" fontId="1" fillId="2" borderId="18" xfId="0" applyNumberFormat="1" applyFont="1" applyFill="1" applyBorder="1" applyAlignment="1">
      <alignment horizontal="right" vertical="center" wrapText="1"/>
    </xf>
    <xf numFmtId="3" fontId="1" fillId="2" borderId="16" xfId="0" applyNumberFormat="1" applyFont="1" applyFill="1" applyBorder="1" applyAlignment="1">
      <alignment horizontal="right" vertical="center" wrapText="1"/>
    </xf>
    <xf numFmtId="1" fontId="8" fillId="2" borderId="14" xfId="0" applyNumberFormat="1" applyFont="1" applyFill="1" applyBorder="1" applyAlignment="1">
      <alignment horizontal="center"/>
    </xf>
    <xf numFmtId="1" fontId="8" fillId="2" borderId="64" xfId="0" applyNumberFormat="1" applyFont="1" applyFill="1" applyBorder="1" applyAlignment="1">
      <alignment horizontal="center"/>
    </xf>
    <xf numFmtId="1" fontId="8" fillId="2" borderId="23" xfId="0" applyNumberFormat="1" applyFont="1" applyFill="1" applyBorder="1" applyAlignment="1">
      <alignment horizont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 wrapText="1"/>
    </xf>
    <xf numFmtId="1" fontId="8" fillId="2" borderId="26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1" fontId="8" fillId="2" borderId="27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left" wrapText="1"/>
    </xf>
    <xf numFmtId="0" fontId="8" fillId="2" borderId="20" xfId="0" applyFont="1" applyFill="1" applyBorder="1" applyAlignment="1">
      <alignment horizontal="left" wrapText="1"/>
    </xf>
    <xf numFmtId="0" fontId="8" fillId="2" borderId="16" xfId="0" applyFont="1" applyFill="1" applyBorder="1" applyAlignment="1">
      <alignment horizontal="left" wrapText="1"/>
    </xf>
    <xf numFmtId="0" fontId="8" fillId="2" borderId="26" xfId="0" applyFont="1" applyFill="1" applyBorder="1" applyAlignment="1">
      <alignment horizontal="center" wrapText="1"/>
    </xf>
    <xf numFmtId="0" fontId="8" fillId="2" borderId="27" xfId="0" applyFont="1" applyFill="1" applyBorder="1" applyAlignment="1">
      <alignment horizontal="center" wrapText="1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42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3" fontId="1" fillId="0" borderId="21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3" fontId="1" fillId="2" borderId="56" xfId="0" applyNumberFormat="1" applyFont="1" applyFill="1" applyBorder="1" applyAlignment="1">
      <alignment horizontal="center" vertical="center" wrapText="1"/>
    </xf>
    <xf numFmtId="3" fontId="1" fillId="2" borderId="66" xfId="0" applyNumberFormat="1" applyFont="1" applyFill="1" applyBorder="1" applyAlignment="1">
      <alignment horizontal="center" vertical="center" wrapText="1"/>
    </xf>
    <xf numFmtId="3" fontId="1" fillId="2" borderId="57" xfId="0" applyNumberFormat="1" applyFont="1" applyFill="1" applyBorder="1" applyAlignment="1">
      <alignment horizontal="center" vertical="center" wrapText="1"/>
    </xf>
    <xf numFmtId="3" fontId="8" fillId="2" borderId="68" xfId="0" applyNumberFormat="1" applyFont="1" applyFill="1" applyBorder="1" applyAlignment="1">
      <alignment horizontal="center" vertical="center" wrapText="1"/>
    </xf>
    <xf numFmtId="3" fontId="8" fillId="2" borderId="69" xfId="0" applyNumberFormat="1" applyFont="1" applyFill="1" applyBorder="1" applyAlignment="1">
      <alignment horizontal="center" vertical="center" wrapText="1"/>
    </xf>
    <xf numFmtId="0" fontId="8" fillId="2" borderId="68" xfId="0" applyFont="1" applyFill="1" applyBorder="1" applyAlignment="1">
      <alignment horizontal="center" vertical="center" wrapText="1"/>
    </xf>
    <xf numFmtId="0" fontId="8" fillId="2" borderId="69" xfId="0" applyFont="1" applyFill="1" applyBorder="1" applyAlignment="1">
      <alignment horizontal="center" vertical="center" wrapText="1"/>
    </xf>
    <xf numFmtId="3" fontId="8" fillId="2" borderId="70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3" fillId="2" borderId="21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left" vertical="center" wrapText="1"/>
    </xf>
    <xf numFmtId="164" fontId="13" fillId="2" borderId="21" xfId="0" applyNumberFormat="1" applyFont="1" applyFill="1" applyBorder="1" applyAlignment="1">
      <alignment horizontal="center" vertical="center" wrapText="1"/>
    </xf>
    <xf numFmtId="164" fontId="13" fillId="2" borderId="15" xfId="0" applyNumberFormat="1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4" fontId="1" fillId="0" borderId="21" xfId="0" applyNumberFormat="1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 vertical="center" wrapText="1"/>
    </xf>
    <xf numFmtId="3" fontId="1" fillId="2" borderId="21" xfId="0" applyNumberFormat="1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13" fillId="2" borderId="30" xfId="0" applyFont="1" applyFill="1" applyBorder="1" applyAlignment="1">
      <alignment horizontal="center" vertical="center" wrapText="1"/>
    </xf>
    <xf numFmtId="0" fontId="8" fillId="2" borderId="67" xfId="0" applyFont="1" applyFill="1" applyBorder="1" applyAlignment="1">
      <alignment horizontal="right" vertical="center" wrapText="1"/>
    </xf>
    <xf numFmtId="0" fontId="8" fillId="2" borderId="68" xfId="0" applyFont="1" applyFill="1" applyBorder="1" applyAlignment="1">
      <alignment horizontal="right" vertical="center" wrapText="1"/>
    </xf>
    <xf numFmtId="1" fontId="8" fillId="2" borderId="55" xfId="0" applyNumberFormat="1" applyFont="1" applyFill="1" applyBorder="1" applyAlignment="1">
      <alignment horizontal="center"/>
    </xf>
    <xf numFmtId="0" fontId="1" fillId="0" borderId="30" xfId="0" applyFont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29" xfId="0" applyNumberFormat="1" applyFont="1" applyFill="1" applyBorder="1" applyAlignment="1">
      <alignment horizontal="center" vertical="center" wrapText="1"/>
    </xf>
    <xf numFmtId="164" fontId="1" fillId="2" borderId="21" xfId="0" applyNumberFormat="1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74;&#1110;&#1076;&#1082;&#1072;%20&#1087;&#1086;%201518110%20&#1085;&#1072;%2016.11.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2;&#1086;&#1110;%20&#1076;&#1086;&#1082;&#1091;&#1084;&#1077;&#1085;&#1090;&#1080;\2019\&#1055;&#1072;&#1089;&#1087;&#1086;&#1088;&#1090;&#1080;%202019\&#1044;&#1050;&#1041;\&#1047;&#1084;&#1110;&#1085;&#1080;%2027_12_2019\&#1044;&#1086;&#1074;&#1110;&#1076;&#1082;&#1072;%20&#1087;&#1086;%201517310_&#1085;&#1072;%2027.12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 план"/>
      <sheetName val="2022 рік_факт"/>
      <sheetName val="розрахунок"/>
      <sheetName val="показники"/>
    </sheetNames>
    <sheetDataSet>
      <sheetData sheetId="0"/>
      <sheetData sheetId="1"/>
      <sheetData sheetId="2"/>
      <sheetData sheetId="3">
        <row r="7">
          <cell r="F7">
            <v>15669611</v>
          </cell>
        </row>
        <row r="8">
          <cell r="F8">
            <v>700000</v>
          </cell>
        </row>
        <row r="9">
          <cell r="F9">
            <v>1828</v>
          </cell>
        </row>
        <row r="11">
          <cell r="F11">
            <v>25951072</v>
          </cell>
        </row>
        <row r="15">
          <cell r="F15">
            <v>1</v>
          </cell>
        </row>
        <row r="16">
          <cell r="F16">
            <v>1</v>
          </cell>
        </row>
        <row r="25">
          <cell r="F25">
            <v>37.59721240032011</v>
          </cell>
        </row>
        <row r="26">
          <cell r="F26">
            <v>100</v>
          </cell>
        </row>
        <row r="27">
          <cell r="F27">
            <v>100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12.2019"/>
      <sheetName val="2018 рік"/>
      <sheetName val="розрахунок"/>
      <sheetName val="показники"/>
    </sheetNames>
    <sheetDataSet>
      <sheetData sheetId="0"/>
      <sheetData sheetId="1"/>
      <sheetData sheetId="2"/>
      <sheetData sheetId="3">
        <row r="7">
          <cell r="F7">
            <v>1200</v>
          </cell>
        </row>
        <row r="20">
          <cell r="F20">
            <v>50</v>
          </cell>
        </row>
        <row r="21">
          <cell r="F21">
            <v>5.8433005025871461E-2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R91"/>
  <sheetViews>
    <sheetView tabSelected="1" view="pageBreakPreview" zoomScale="112" zoomScaleNormal="80" zoomScaleSheetLayoutView="112" workbookViewId="0">
      <selection activeCell="M12" sqref="M12:Q12"/>
    </sheetView>
  </sheetViews>
  <sheetFormatPr defaultColWidth="10.5" defaultRowHeight="11.45" customHeight="1" x14ac:dyDescent="0.2"/>
  <cols>
    <col min="1" max="1" width="3.5" style="1" customWidth="1"/>
    <col min="2" max="2" width="5.6640625" style="1" customWidth="1"/>
    <col min="3" max="3" width="17.6640625" style="1" customWidth="1"/>
    <col min="4" max="4" width="11.6640625" style="1" customWidth="1"/>
    <col min="5" max="5" width="13.6640625" style="1" customWidth="1"/>
    <col min="6" max="6" width="5.33203125" style="1" customWidth="1"/>
    <col min="7" max="8" width="11.6640625" style="1" customWidth="1"/>
    <col min="9" max="9" width="4.5" style="1" customWidth="1"/>
    <col min="10" max="11" width="11.6640625" style="1" customWidth="1"/>
    <col min="12" max="12" width="20.33203125" style="1" customWidth="1"/>
    <col min="13" max="14" width="11.6640625" style="1" customWidth="1"/>
    <col min="15" max="15" width="16.83203125" style="1" customWidth="1"/>
    <col min="16" max="16" width="11.6640625" style="1" customWidth="1"/>
    <col min="17" max="17" width="10" style="1" customWidth="1"/>
  </cols>
  <sheetData>
    <row r="1" spans="1:17" s="1" customFormat="1" ht="11.1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97" t="s">
        <v>64</v>
      </c>
      <c r="P1" s="97"/>
      <c r="Q1" s="97"/>
    </row>
    <row r="2" spans="1:17" s="1" customFormat="1" ht="12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97"/>
      <c r="P2" s="97"/>
      <c r="Q2" s="97"/>
    </row>
    <row r="3" spans="1:17" s="1" customFormat="1" ht="12.9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97"/>
      <c r="P3" s="97"/>
      <c r="Q3" s="97"/>
    </row>
    <row r="4" spans="1:17" s="1" customFormat="1" ht="12.9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97"/>
      <c r="P4" s="97"/>
      <c r="Q4" s="97"/>
    </row>
    <row r="5" spans="1:17" s="1" customFormat="1" ht="12.9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97"/>
      <c r="P5" s="97"/>
      <c r="Q5" s="97"/>
    </row>
    <row r="6" spans="1:17" s="1" customFormat="1" ht="12.9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97"/>
      <c r="P6" s="97"/>
      <c r="Q6" s="97"/>
    </row>
    <row r="7" spans="1:17" s="1" customFormat="1" ht="12.9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2" t="s">
        <v>0</v>
      </c>
      <c r="N7" s="4"/>
      <c r="O7" s="4"/>
      <c r="P7" s="4"/>
      <c r="Q7" s="4"/>
    </row>
    <row r="8" spans="1:17" ht="11.45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12.9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5"/>
      <c r="M9" s="106" t="s">
        <v>25</v>
      </c>
      <c r="N9" s="106"/>
      <c r="O9" s="106"/>
      <c r="P9" s="106"/>
      <c r="Q9" s="106"/>
    </row>
    <row r="10" spans="1:17" ht="15.7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5"/>
      <c r="M10" s="107" t="s">
        <v>45</v>
      </c>
      <c r="N10" s="107"/>
      <c r="O10" s="107"/>
      <c r="P10" s="107"/>
      <c r="Q10" s="107"/>
    </row>
    <row r="11" spans="1:17" ht="11.45" hidden="1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5"/>
      <c r="M11" s="5"/>
      <c r="N11" s="5"/>
      <c r="O11" s="5"/>
      <c r="P11" s="5"/>
      <c r="Q11" s="5"/>
    </row>
    <row r="12" spans="1:17" ht="11.4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5"/>
      <c r="M12" s="107" t="s">
        <v>94</v>
      </c>
      <c r="N12" s="107"/>
      <c r="O12" s="107"/>
      <c r="P12" s="107"/>
      <c r="Q12" s="107"/>
    </row>
    <row r="13" spans="1:17" ht="11.1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ht="23.25" customHeight="1" x14ac:dyDescent="0.25">
      <c r="A14" s="108" t="s">
        <v>1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</row>
    <row r="15" spans="1:17" ht="15.95" customHeight="1" x14ac:dyDescent="0.2">
      <c r="A15" s="109" t="s">
        <v>86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</row>
    <row r="16" spans="1:17" ht="11.4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ht="11.45" hidden="1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ht="3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ht="24.75" customHeight="1" x14ac:dyDescent="0.2">
      <c r="A19" s="26" t="s">
        <v>2</v>
      </c>
      <c r="B19" s="103">
        <v>1500000</v>
      </c>
      <c r="C19" s="103"/>
      <c r="D19" s="103"/>
      <c r="E19" s="5"/>
      <c r="F19" s="98" t="s">
        <v>21</v>
      </c>
      <c r="G19" s="98"/>
      <c r="H19" s="98"/>
      <c r="I19" s="98"/>
      <c r="J19" s="98"/>
      <c r="K19" s="98"/>
      <c r="L19" s="98"/>
      <c r="M19" s="98"/>
      <c r="N19" s="5"/>
      <c r="O19" s="100" t="s">
        <v>63</v>
      </c>
      <c r="P19" s="100"/>
      <c r="Q19" s="6"/>
    </row>
    <row r="20" spans="1:17" ht="23.25" customHeight="1" x14ac:dyDescent="0.2">
      <c r="A20" s="4"/>
      <c r="B20" s="101" t="s">
        <v>54</v>
      </c>
      <c r="C20" s="101"/>
      <c r="D20" s="101"/>
      <c r="E20" s="8"/>
      <c r="F20" s="110" t="s">
        <v>55</v>
      </c>
      <c r="G20" s="110"/>
      <c r="H20" s="110"/>
      <c r="I20" s="110"/>
      <c r="J20" s="110"/>
      <c r="K20" s="110"/>
      <c r="L20" s="110"/>
      <c r="M20" s="110"/>
      <c r="N20" s="5"/>
      <c r="O20" s="105" t="s">
        <v>56</v>
      </c>
      <c r="P20" s="105"/>
      <c r="Q20" s="7"/>
    </row>
    <row r="21" spans="1:17" ht="3.75" customHeight="1" x14ac:dyDescent="0.2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4"/>
    </row>
    <row r="22" spans="1:17" ht="15" customHeight="1" x14ac:dyDescent="0.2">
      <c r="A22" s="26" t="s">
        <v>3</v>
      </c>
      <c r="B22" s="103">
        <v>1510000</v>
      </c>
      <c r="C22" s="103"/>
      <c r="D22" s="103"/>
      <c r="E22" s="5"/>
      <c r="F22" s="98" t="s">
        <v>21</v>
      </c>
      <c r="G22" s="98"/>
      <c r="H22" s="98"/>
      <c r="I22" s="98"/>
      <c r="J22" s="98"/>
      <c r="K22" s="98"/>
      <c r="L22" s="98"/>
      <c r="M22" s="98"/>
      <c r="N22" s="9"/>
      <c r="O22" s="100" t="s">
        <v>63</v>
      </c>
      <c r="P22" s="100"/>
      <c r="Q22" s="6"/>
    </row>
    <row r="23" spans="1:17" ht="23.25" customHeight="1" x14ac:dyDescent="0.2">
      <c r="A23" s="4"/>
      <c r="B23" s="99" t="s">
        <v>54</v>
      </c>
      <c r="C23" s="99"/>
      <c r="D23" s="99"/>
      <c r="E23" s="8"/>
      <c r="F23" s="104" t="s">
        <v>4</v>
      </c>
      <c r="G23" s="104"/>
      <c r="H23" s="104"/>
      <c r="I23" s="104"/>
      <c r="J23" s="104"/>
      <c r="K23" s="104"/>
      <c r="L23" s="104"/>
      <c r="M23" s="104"/>
      <c r="N23" s="8"/>
      <c r="O23" s="105" t="s">
        <v>56</v>
      </c>
      <c r="P23" s="105"/>
      <c r="Q23" s="7"/>
    </row>
    <row r="24" spans="1:17" ht="5.25" customHeight="1" x14ac:dyDescent="0.2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4"/>
    </row>
    <row r="25" spans="1:17" ht="21.75" customHeight="1" x14ac:dyDescent="0.2">
      <c r="A25" s="49" t="s">
        <v>5</v>
      </c>
      <c r="B25" s="135">
        <v>1518110</v>
      </c>
      <c r="C25" s="135"/>
      <c r="D25" s="103">
        <v>8110</v>
      </c>
      <c r="E25" s="103"/>
      <c r="F25" s="10"/>
      <c r="G25" s="102" t="s">
        <v>67</v>
      </c>
      <c r="H25" s="102"/>
      <c r="I25" s="11"/>
      <c r="J25" s="98" t="s">
        <v>68</v>
      </c>
      <c r="K25" s="98"/>
      <c r="L25" s="98"/>
      <c r="M25" s="98"/>
      <c r="N25" s="9"/>
      <c r="O25" s="100" t="s">
        <v>60</v>
      </c>
      <c r="P25" s="100"/>
      <c r="Q25" s="6"/>
    </row>
    <row r="26" spans="1:17" ht="46.5" customHeight="1" x14ac:dyDescent="0.2">
      <c r="A26" s="4"/>
      <c r="B26" s="136" t="s">
        <v>54</v>
      </c>
      <c r="C26" s="136"/>
      <c r="D26" s="101" t="s">
        <v>61</v>
      </c>
      <c r="E26" s="101"/>
      <c r="F26" s="8"/>
      <c r="G26" s="99" t="s">
        <v>57</v>
      </c>
      <c r="H26" s="99"/>
      <c r="I26" s="5"/>
      <c r="J26" s="99" t="s">
        <v>58</v>
      </c>
      <c r="K26" s="99"/>
      <c r="L26" s="99"/>
      <c r="M26" s="99"/>
      <c r="N26" s="8"/>
      <c r="O26" s="101" t="s">
        <v>59</v>
      </c>
      <c r="P26" s="101"/>
      <c r="Q26" s="7"/>
    </row>
    <row r="27" spans="1:17" ht="3.7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ht="17.25" customHeight="1" x14ac:dyDescent="0.2">
      <c r="A28" s="49" t="s">
        <v>6</v>
      </c>
      <c r="B28" s="117" t="s">
        <v>90</v>
      </c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</row>
    <row r="29" spans="1:17" ht="11.4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3.5" customHeight="1" x14ac:dyDescent="0.2">
      <c r="A30" s="50" t="s">
        <v>7</v>
      </c>
      <c r="B30" s="118" t="s">
        <v>8</v>
      </c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</row>
    <row r="31" spans="1:17" ht="103.5" customHeight="1" x14ac:dyDescent="0.2">
      <c r="A31" s="4"/>
      <c r="B31" s="119" t="s">
        <v>87</v>
      </c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</row>
    <row r="32" spans="1:17" ht="17.25" customHeight="1" x14ac:dyDescent="0.2">
      <c r="A32" s="49" t="s">
        <v>9</v>
      </c>
      <c r="B32" s="120" t="s">
        <v>46</v>
      </c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</row>
    <row r="33" spans="1:17" ht="4.5" customHeight="1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</row>
    <row r="34" spans="1:17" ht="15.75" customHeight="1" x14ac:dyDescent="0.2">
      <c r="A34" s="139" t="s">
        <v>47</v>
      </c>
      <c r="B34" s="139"/>
      <c r="C34" s="139" t="s">
        <v>48</v>
      </c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</row>
    <row r="35" spans="1:17" ht="15.75" customHeight="1" x14ac:dyDescent="0.2">
      <c r="A35" s="139">
        <v>1</v>
      </c>
      <c r="B35" s="139"/>
      <c r="C35" s="140" t="s">
        <v>69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</row>
    <row r="36" spans="1:17" ht="9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2" customHeight="1" x14ac:dyDescent="0.2">
      <c r="A37" s="49" t="s">
        <v>11</v>
      </c>
      <c r="B37" s="120" t="s">
        <v>10</v>
      </c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</row>
    <row r="38" spans="1:17" ht="13.5" customHeight="1" x14ac:dyDescent="0.2">
      <c r="A38" s="14"/>
      <c r="B38" s="121" t="s">
        <v>70</v>
      </c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</row>
    <row r="39" spans="1:17" ht="6.7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ht="14.25" customHeight="1" thickBot="1" x14ac:dyDescent="0.25">
      <c r="A40" s="49" t="s">
        <v>49</v>
      </c>
      <c r="B40" s="49" t="s">
        <v>31</v>
      </c>
      <c r="C40" s="4"/>
      <c r="D40" s="4"/>
      <c r="E40" s="4"/>
      <c r="F40" s="4"/>
      <c r="G40" s="4"/>
      <c r="H40" s="4"/>
      <c r="I40" s="4" t="s">
        <v>33</v>
      </c>
      <c r="J40" s="4"/>
      <c r="K40" s="4"/>
      <c r="L40" s="4"/>
      <c r="M40" s="4"/>
      <c r="N40" s="4"/>
      <c r="O40" s="4"/>
      <c r="P40" s="4"/>
      <c r="Q40" s="4"/>
    </row>
    <row r="41" spans="1:17" ht="11.1" customHeight="1" thickBot="1" x14ac:dyDescent="0.25">
      <c r="A41" s="122" t="s">
        <v>12</v>
      </c>
      <c r="B41" s="123"/>
      <c r="C41" s="130" t="s">
        <v>32</v>
      </c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2"/>
    </row>
    <row r="42" spans="1:17" ht="11.1" customHeight="1" x14ac:dyDescent="0.2">
      <c r="A42" s="133">
        <v>1</v>
      </c>
      <c r="B42" s="133"/>
      <c r="C42" s="134" t="s">
        <v>74</v>
      </c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</row>
    <row r="43" spans="1:17" ht="11.1" customHeight="1" x14ac:dyDescent="0.2">
      <c r="A43" s="133"/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</row>
    <row r="44" spans="1:17" ht="5.2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18" customHeight="1" thickBot="1" x14ac:dyDescent="0.25">
      <c r="A45" s="49" t="s">
        <v>50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9" t="s">
        <v>34</v>
      </c>
    </row>
    <row r="46" spans="1:17" ht="11.1" customHeight="1" x14ac:dyDescent="0.2">
      <c r="A46" s="124" t="s">
        <v>12</v>
      </c>
      <c r="B46" s="124"/>
      <c r="C46" s="141" t="s">
        <v>30</v>
      </c>
      <c r="D46" s="142"/>
      <c r="E46" s="142"/>
      <c r="F46" s="142"/>
      <c r="G46" s="142"/>
      <c r="H46" s="142"/>
      <c r="I46" s="152"/>
      <c r="J46" s="127" t="s">
        <v>13</v>
      </c>
      <c r="K46" s="128"/>
      <c r="L46" s="127" t="s">
        <v>14</v>
      </c>
      <c r="M46" s="128"/>
      <c r="N46" s="141" t="s">
        <v>15</v>
      </c>
      <c r="O46" s="142"/>
      <c r="P46" s="142"/>
      <c r="Q46" s="143"/>
    </row>
    <row r="47" spans="1:17" ht="6" customHeight="1" thickBot="1" x14ac:dyDescent="0.25">
      <c r="A47" s="125"/>
      <c r="B47" s="126"/>
      <c r="C47" s="144"/>
      <c r="D47" s="145"/>
      <c r="E47" s="145"/>
      <c r="F47" s="145"/>
      <c r="G47" s="145"/>
      <c r="H47" s="145"/>
      <c r="I47" s="153"/>
      <c r="J47" s="129"/>
      <c r="K47" s="126"/>
      <c r="L47" s="129"/>
      <c r="M47" s="126"/>
      <c r="N47" s="144"/>
      <c r="O47" s="145"/>
      <c r="P47" s="145"/>
      <c r="Q47" s="146"/>
    </row>
    <row r="48" spans="1:17" ht="11.1" customHeight="1" thickBot="1" x14ac:dyDescent="0.25">
      <c r="A48" s="150">
        <v>1</v>
      </c>
      <c r="B48" s="151"/>
      <c r="C48" s="147">
        <v>2</v>
      </c>
      <c r="D48" s="148"/>
      <c r="E48" s="148"/>
      <c r="F48" s="148"/>
      <c r="G48" s="148"/>
      <c r="H48" s="148"/>
      <c r="I48" s="149"/>
      <c r="J48" s="138">
        <v>3</v>
      </c>
      <c r="K48" s="154"/>
      <c r="L48" s="137">
        <v>4</v>
      </c>
      <c r="M48" s="138"/>
      <c r="N48" s="147">
        <v>5</v>
      </c>
      <c r="O48" s="148"/>
      <c r="P48" s="148"/>
      <c r="Q48" s="149"/>
    </row>
    <row r="49" spans="1:17" ht="15.75" customHeight="1" x14ac:dyDescent="0.2">
      <c r="A49" s="194">
        <v>1</v>
      </c>
      <c r="B49" s="195"/>
      <c r="C49" s="182" t="s">
        <v>74</v>
      </c>
      <c r="D49" s="182"/>
      <c r="E49" s="182"/>
      <c r="F49" s="182"/>
      <c r="G49" s="182"/>
      <c r="H49" s="182"/>
      <c r="I49" s="182"/>
      <c r="J49" s="164"/>
      <c r="K49" s="165"/>
      <c r="L49" s="183">
        <f>[1]показники!$F$7+[1]показники!$F$8</f>
        <v>16369611</v>
      </c>
      <c r="M49" s="184"/>
      <c r="N49" s="172">
        <f>L49</f>
        <v>16369611</v>
      </c>
      <c r="O49" s="173"/>
      <c r="P49" s="173"/>
      <c r="Q49" s="174"/>
    </row>
    <row r="50" spans="1:17" ht="11.1" customHeight="1" x14ac:dyDescent="0.2">
      <c r="A50" s="23"/>
      <c r="B50" s="23"/>
      <c r="C50" s="191" t="s">
        <v>15</v>
      </c>
      <c r="D50" s="192"/>
      <c r="E50" s="192"/>
      <c r="F50" s="192"/>
      <c r="G50" s="192"/>
      <c r="H50" s="192"/>
      <c r="I50" s="193"/>
      <c r="J50" s="180"/>
      <c r="K50" s="181"/>
      <c r="L50" s="175">
        <f>L49</f>
        <v>16369611</v>
      </c>
      <c r="M50" s="176"/>
      <c r="N50" s="177">
        <f>N49</f>
        <v>16369611</v>
      </c>
      <c r="O50" s="178"/>
      <c r="P50" s="178"/>
      <c r="Q50" s="179"/>
    </row>
    <row r="51" spans="1:17" ht="6.7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1:17" ht="12.75" customHeight="1" thickBot="1" x14ac:dyDescent="0.25">
      <c r="A52" s="51" t="s">
        <v>51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1" t="s">
        <v>34</v>
      </c>
    </row>
    <row r="53" spans="1:17" ht="18" customHeight="1" thickBot="1" x14ac:dyDescent="0.25">
      <c r="A53" s="166" t="s">
        <v>35</v>
      </c>
      <c r="B53" s="167"/>
      <c r="C53" s="167"/>
      <c r="D53" s="167"/>
      <c r="E53" s="167"/>
      <c r="F53" s="167"/>
      <c r="G53" s="167"/>
      <c r="H53" s="167"/>
      <c r="I53" s="167"/>
      <c r="J53" s="167"/>
      <c r="K53" s="168"/>
      <c r="L53" s="190" t="s">
        <v>13</v>
      </c>
      <c r="M53" s="168"/>
      <c r="N53" s="190" t="s">
        <v>14</v>
      </c>
      <c r="O53" s="168"/>
      <c r="P53" s="188" t="s">
        <v>15</v>
      </c>
      <c r="Q53" s="189"/>
    </row>
    <row r="54" spans="1:17" ht="11.1" customHeight="1" thickBot="1" x14ac:dyDescent="0.25">
      <c r="A54" s="169">
        <v>1</v>
      </c>
      <c r="B54" s="170"/>
      <c r="C54" s="170"/>
      <c r="D54" s="170"/>
      <c r="E54" s="170"/>
      <c r="F54" s="170"/>
      <c r="G54" s="170"/>
      <c r="H54" s="170"/>
      <c r="I54" s="170"/>
      <c r="J54" s="170"/>
      <c r="K54" s="171"/>
      <c r="L54" s="185">
        <v>3</v>
      </c>
      <c r="M54" s="187"/>
      <c r="N54" s="185">
        <v>4</v>
      </c>
      <c r="O54" s="187"/>
      <c r="P54" s="185">
        <v>5</v>
      </c>
      <c r="Q54" s="186"/>
    </row>
    <row r="55" spans="1:17" ht="25.5" customHeight="1" x14ac:dyDescent="0.2">
      <c r="A55" s="56" t="s">
        <v>71</v>
      </c>
      <c r="B55" s="57"/>
      <c r="C55" s="57"/>
      <c r="D55" s="57"/>
      <c r="E55" s="57"/>
      <c r="F55" s="57"/>
      <c r="G55" s="57"/>
      <c r="H55" s="57"/>
      <c r="I55" s="57"/>
      <c r="J55" s="57"/>
      <c r="K55" s="58"/>
      <c r="L55" s="80"/>
      <c r="M55" s="81"/>
      <c r="N55" s="211">
        <f>L50</f>
        <v>16369611</v>
      </c>
      <c r="O55" s="213"/>
      <c r="P55" s="211">
        <f>N55</f>
        <v>16369611</v>
      </c>
      <c r="Q55" s="212"/>
    </row>
    <row r="56" spans="1:17" ht="11.1" customHeight="1" thickBot="1" x14ac:dyDescent="0.25">
      <c r="A56" s="232" t="s">
        <v>15</v>
      </c>
      <c r="B56" s="233"/>
      <c r="C56" s="233"/>
      <c r="D56" s="233"/>
      <c r="E56" s="233"/>
      <c r="F56" s="233"/>
      <c r="G56" s="233"/>
      <c r="H56" s="233"/>
      <c r="I56" s="233"/>
      <c r="J56" s="233"/>
      <c r="K56" s="233"/>
      <c r="L56" s="216"/>
      <c r="M56" s="217"/>
      <c r="N56" s="214">
        <f>N55</f>
        <v>16369611</v>
      </c>
      <c r="O56" s="215"/>
      <c r="P56" s="214">
        <f>P55</f>
        <v>16369611</v>
      </c>
      <c r="Q56" s="218"/>
    </row>
    <row r="57" spans="1:17" ht="11.45" hidden="1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 ht="18.75" customHeight="1" thickBot="1" x14ac:dyDescent="0.25">
      <c r="A58" s="51" t="s">
        <v>62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24"/>
      <c r="N58" s="24"/>
      <c r="O58" s="24"/>
      <c r="P58" s="5"/>
      <c r="Q58" s="5"/>
    </row>
    <row r="59" spans="1:17" ht="12" customHeight="1" x14ac:dyDescent="0.2">
      <c r="A59" s="61" t="s">
        <v>12</v>
      </c>
      <c r="B59" s="61"/>
      <c r="C59" s="64" t="s">
        <v>36</v>
      </c>
      <c r="D59" s="65"/>
      <c r="E59" s="65"/>
      <c r="F59" s="65"/>
      <c r="G59" s="65"/>
      <c r="H59" s="65"/>
      <c r="I59" s="65"/>
      <c r="J59" s="68" t="s">
        <v>24</v>
      </c>
      <c r="K59" s="155" t="s">
        <v>16</v>
      </c>
      <c r="L59" s="156"/>
      <c r="M59" s="91" t="s">
        <v>37</v>
      </c>
      <c r="N59" s="91"/>
      <c r="O59" s="91" t="s">
        <v>38</v>
      </c>
      <c r="P59" s="93" t="s">
        <v>15</v>
      </c>
      <c r="Q59" s="94"/>
    </row>
    <row r="60" spans="1:17" ht="10.5" customHeight="1" thickBot="1" x14ac:dyDescent="0.25">
      <c r="A60" s="62"/>
      <c r="B60" s="63"/>
      <c r="C60" s="66"/>
      <c r="D60" s="67"/>
      <c r="E60" s="67"/>
      <c r="F60" s="67"/>
      <c r="G60" s="67"/>
      <c r="H60" s="67"/>
      <c r="I60" s="67"/>
      <c r="J60" s="69"/>
      <c r="K60" s="157"/>
      <c r="L60" s="158"/>
      <c r="M60" s="92"/>
      <c r="N60" s="92"/>
      <c r="O60" s="92"/>
      <c r="P60" s="95"/>
      <c r="Q60" s="96"/>
    </row>
    <row r="61" spans="1:17" ht="10.5" customHeight="1" thickBot="1" x14ac:dyDescent="0.25">
      <c r="A61" s="70">
        <v>1</v>
      </c>
      <c r="B61" s="70"/>
      <c r="C61" s="159">
        <v>2</v>
      </c>
      <c r="D61" s="83"/>
      <c r="E61" s="83"/>
      <c r="F61" s="83"/>
      <c r="G61" s="83"/>
      <c r="H61" s="83"/>
      <c r="I61" s="160"/>
      <c r="J61" s="48">
        <v>3</v>
      </c>
      <c r="K61" s="159">
        <v>4</v>
      </c>
      <c r="L61" s="83"/>
      <c r="M61" s="234">
        <v>5</v>
      </c>
      <c r="N61" s="234"/>
      <c r="O61" s="46">
        <v>6</v>
      </c>
      <c r="P61" s="83">
        <v>7</v>
      </c>
      <c r="Q61" s="84"/>
    </row>
    <row r="62" spans="1:17" ht="16.5" customHeight="1" x14ac:dyDescent="0.2">
      <c r="A62" s="82">
        <v>1</v>
      </c>
      <c r="B62" s="82"/>
      <c r="C62" s="196" t="s">
        <v>74</v>
      </c>
      <c r="D62" s="197"/>
      <c r="E62" s="197"/>
      <c r="F62" s="197"/>
      <c r="G62" s="197"/>
      <c r="H62" s="197"/>
      <c r="I62" s="198"/>
      <c r="J62" s="15"/>
      <c r="K62" s="71"/>
      <c r="L62" s="72"/>
      <c r="M62" s="199"/>
      <c r="N62" s="200"/>
      <c r="O62" s="16"/>
      <c r="P62" s="71"/>
      <c r="Q62" s="72"/>
    </row>
    <row r="63" spans="1:17" ht="12.75" customHeight="1" x14ac:dyDescent="0.2">
      <c r="A63" s="17"/>
      <c r="B63" s="17">
        <v>1</v>
      </c>
      <c r="C63" s="203" t="s">
        <v>39</v>
      </c>
      <c r="D63" s="204"/>
      <c r="E63" s="204"/>
      <c r="F63" s="204"/>
      <c r="G63" s="204"/>
      <c r="H63" s="204"/>
      <c r="I63" s="205"/>
      <c r="J63" s="17"/>
      <c r="K63" s="73"/>
      <c r="L63" s="74"/>
      <c r="M63" s="229"/>
      <c r="N63" s="230"/>
      <c r="O63" s="18"/>
      <c r="P63" s="73" t="s">
        <v>33</v>
      </c>
      <c r="Q63" s="74"/>
    </row>
    <row r="64" spans="1:17" ht="49.5" customHeight="1" x14ac:dyDescent="0.2">
      <c r="A64" s="19">
        <v>1</v>
      </c>
      <c r="B64" s="20"/>
      <c r="C64" s="85" t="s">
        <v>77</v>
      </c>
      <c r="D64" s="161"/>
      <c r="E64" s="161"/>
      <c r="F64" s="161"/>
      <c r="G64" s="161"/>
      <c r="H64" s="161"/>
      <c r="I64" s="162"/>
      <c r="J64" s="21" t="s">
        <v>43</v>
      </c>
      <c r="K64" s="85" t="s">
        <v>88</v>
      </c>
      <c r="L64" s="86"/>
      <c r="M64" s="163"/>
      <c r="N64" s="163"/>
      <c r="O64" s="22">
        <f>[1]показники!$F$7</f>
        <v>15669611</v>
      </c>
      <c r="P64" s="208">
        <f>O64</f>
        <v>15669611</v>
      </c>
      <c r="Q64" s="209"/>
    </row>
    <row r="65" spans="1:18" ht="46.5" customHeight="1" x14ac:dyDescent="0.2">
      <c r="A65" s="27">
        <v>2</v>
      </c>
      <c r="B65" s="20"/>
      <c r="C65" s="85" t="s">
        <v>72</v>
      </c>
      <c r="D65" s="161"/>
      <c r="E65" s="161"/>
      <c r="F65" s="161"/>
      <c r="G65" s="161"/>
      <c r="H65" s="161"/>
      <c r="I65" s="162"/>
      <c r="J65" s="21" t="s">
        <v>43</v>
      </c>
      <c r="K65" s="85" t="s">
        <v>88</v>
      </c>
      <c r="L65" s="86"/>
      <c r="M65" s="163"/>
      <c r="N65" s="163"/>
      <c r="O65" s="22">
        <f>[1]показники!$F$8</f>
        <v>700000</v>
      </c>
      <c r="P65" s="208">
        <f>O65</f>
        <v>700000</v>
      </c>
      <c r="Q65" s="209"/>
    </row>
    <row r="66" spans="1:18" ht="25.5" customHeight="1" x14ac:dyDescent="0.2">
      <c r="A66" s="27">
        <v>3</v>
      </c>
      <c r="B66" s="20"/>
      <c r="C66" s="85" t="s">
        <v>79</v>
      </c>
      <c r="D66" s="161"/>
      <c r="E66" s="161"/>
      <c r="F66" s="161"/>
      <c r="G66" s="161"/>
      <c r="H66" s="161"/>
      <c r="I66" s="162"/>
      <c r="J66" s="21" t="s">
        <v>78</v>
      </c>
      <c r="K66" s="85" t="s">
        <v>26</v>
      </c>
      <c r="L66" s="161"/>
      <c r="M66" s="163"/>
      <c r="N66" s="163"/>
      <c r="O66" s="28">
        <f>[1]показники!$F$9</f>
        <v>1828</v>
      </c>
      <c r="P66" s="226">
        <f>O66</f>
        <v>1828</v>
      </c>
      <c r="Q66" s="227"/>
    </row>
    <row r="67" spans="1:18" ht="24" customHeight="1" x14ac:dyDescent="0.2">
      <c r="A67" s="27">
        <v>4</v>
      </c>
      <c r="B67" s="20"/>
      <c r="C67" s="85" t="s">
        <v>80</v>
      </c>
      <c r="D67" s="161"/>
      <c r="E67" s="161"/>
      <c r="F67" s="161"/>
      <c r="G67" s="161"/>
      <c r="H67" s="161"/>
      <c r="I67" s="162"/>
      <c r="J67" s="21" t="s">
        <v>43</v>
      </c>
      <c r="K67" s="85" t="s">
        <v>27</v>
      </c>
      <c r="L67" s="161"/>
      <c r="M67" s="163"/>
      <c r="N67" s="163"/>
      <c r="O67" s="29">
        <f>[1]показники!$F$11</f>
        <v>25951072</v>
      </c>
      <c r="P67" s="228">
        <f>O67</f>
        <v>25951072</v>
      </c>
      <c r="Q67" s="202"/>
    </row>
    <row r="68" spans="1:18" ht="13.5" customHeight="1" x14ac:dyDescent="0.2">
      <c r="A68" s="30"/>
      <c r="B68" s="17">
        <v>2</v>
      </c>
      <c r="C68" s="203" t="s">
        <v>40</v>
      </c>
      <c r="D68" s="204"/>
      <c r="E68" s="204"/>
      <c r="F68" s="204"/>
      <c r="G68" s="204"/>
      <c r="H68" s="204"/>
      <c r="I68" s="205"/>
      <c r="J68" s="31"/>
      <c r="K68" s="203"/>
      <c r="L68" s="205"/>
      <c r="M68" s="206"/>
      <c r="N68" s="207"/>
      <c r="O68" s="32"/>
      <c r="P68" s="73"/>
      <c r="Q68" s="74"/>
    </row>
    <row r="69" spans="1:18" ht="44.25" customHeight="1" x14ac:dyDescent="0.2">
      <c r="A69" s="27">
        <v>1</v>
      </c>
      <c r="B69" s="20"/>
      <c r="C69" s="87" t="s">
        <v>81</v>
      </c>
      <c r="D69" s="57"/>
      <c r="E69" s="57"/>
      <c r="F69" s="57"/>
      <c r="G69" s="57"/>
      <c r="H69" s="57"/>
      <c r="I69" s="58"/>
      <c r="J69" s="33" t="s">
        <v>17</v>
      </c>
      <c r="K69" s="85" t="s">
        <v>88</v>
      </c>
      <c r="L69" s="86"/>
      <c r="M69" s="88"/>
      <c r="N69" s="88"/>
      <c r="O69" s="44">
        <f>[1]показники!$F$15</f>
        <v>1</v>
      </c>
      <c r="P69" s="89">
        <f>O69</f>
        <v>1</v>
      </c>
      <c r="Q69" s="90"/>
    </row>
    <row r="70" spans="1:18" ht="45.75" customHeight="1" x14ac:dyDescent="0.2">
      <c r="A70" s="27">
        <v>2</v>
      </c>
      <c r="B70" s="20"/>
      <c r="C70" s="87" t="s">
        <v>73</v>
      </c>
      <c r="D70" s="57"/>
      <c r="E70" s="57"/>
      <c r="F70" s="57"/>
      <c r="G70" s="57"/>
      <c r="H70" s="57"/>
      <c r="I70" s="58"/>
      <c r="J70" s="33" t="s">
        <v>17</v>
      </c>
      <c r="K70" s="85" t="s">
        <v>88</v>
      </c>
      <c r="L70" s="86"/>
      <c r="M70" s="88"/>
      <c r="N70" s="88"/>
      <c r="O70" s="44">
        <f>[1]показники!$F$16</f>
        <v>1</v>
      </c>
      <c r="P70" s="89">
        <f>O70</f>
        <v>1</v>
      </c>
      <c r="Q70" s="90"/>
    </row>
    <row r="71" spans="1:18" ht="14.25" customHeight="1" x14ac:dyDescent="0.2">
      <c r="A71" s="30"/>
      <c r="B71" s="17">
        <v>3</v>
      </c>
      <c r="C71" s="75" t="s">
        <v>41</v>
      </c>
      <c r="D71" s="76"/>
      <c r="E71" s="76"/>
      <c r="F71" s="76"/>
      <c r="G71" s="76"/>
      <c r="H71" s="76"/>
      <c r="I71" s="77"/>
      <c r="J71" s="34"/>
      <c r="K71" s="59"/>
      <c r="L71" s="60"/>
      <c r="M71" s="78"/>
      <c r="N71" s="79"/>
      <c r="O71" s="35"/>
      <c r="P71" s="59"/>
      <c r="Q71" s="60"/>
    </row>
    <row r="72" spans="1:18" ht="22.5" customHeight="1" x14ac:dyDescent="0.2">
      <c r="A72" s="27">
        <v>1</v>
      </c>
      <c r="B72" s="20"/>
      <c r="C72" s="87" t="s">
        <v>82</v>
      </c>
      <c r="D72" s="57"/>
      <c r="E72" s="57"/>
      <c r="F72" s="57"/>
      <c r="G72" s="57"/>
      <c r="H72" s="57"/>
      <c r="I72" s="58"/>
      <c r="J72" s="33" t="s">
        <v>44</v>
      </c>
      <c r="K72" s="87" t="s">
        <v>18</v>
      </c>
      <c r="L72" s="57"/>
      <c r="M72" s="88"/>
      <c r="N72" s="88"/>
      <c r="O72" s="43">
        <f>O64/O69</f>
        <v>15669611</v>
      </c>
      <c r="P72" s="201">
        <f>O72</f>
        <v>15669611</v>
      </c>
      <c r="Q72" s="202"/>
      <c r="R72" s="25"/>
    </row>
    <row r="73" spans="1:18" ht="19.5" customHeight="1" x14ac:dyDescent="0.2">
      <c r="A73" s="27">
        <v>2</v>
      </c>
      <c r="B73" s="20"/>
      <c r="C73" s="87" t="s">
        <v>83</v>
      </c>
      <c r="D73" s="57"/>
      <c r="E73" s="57"/>
      <c r="F73" s="57"/>
      <c r="G73" s="57"/>
      <c r="H73" s="57"/>
      <c r="I73" s="58"/>
      <c r="J73" s="33" t="s">
        <v>43</v>
      </c>
      <c r="K73" s="87" t="s">
        <v>18</v>
      </c>
      <c r="L73" s="57"/>
      <c r="M73" s="224"/>
      <c r="N73" s="225"/>
      <c r="O73" s="43">
        <f>O67/O66</f>
        <v>14196.428884026258</v>
      </c>
      <c r="P73" s="201">
        <f>O73</f>
        <v>14196.428884026258</v>
      </c>
      <c r="Q73" s="202"/>
    </row>
    <row r="74" spans="1:18" ht="25.5" customHeight="1" x14ac:dyDescent="0.2">
      <c r="A74" s="27">
        <v>3</v>
      </c>
      <c r="B74" s="20"/>
      <c r="C74" s="87" t="s">
        <v>75</v>
      </c>
      <c r="D74" s="57"/>
      <c r="E74" s="57"/>
      <c r="F74" s="57"/>
      <c r="G74" s="57"/>
      <c r="H74" s="57"/>
      <c r="I74" s="58"/>
      <c r="J74" s="33" t="s">
        <v>43</v>
      </c>
      <c r="K74" s="87" t="s">
        <v>18</v>
      </c>
      <c r="L74" s="57"/>
      <c r="M74" s="224"/>
      <c r="N74" s="225"/>
      <c r="O74" s="43">
        <f>O65/O70</f>
        <v>700000</v>
      </c>
      <c r="P74" s="201">
        <f>O74</f>
        <v>700000</v>
      </c>
      <c r="Q74" s="202"/>
    </row>
    <row r="75" spans="1:18" ht="12.75" customHeight="1" x14ac:dyDescent="0.2">
      <c r="A75" s="30"/>
      <c r="B75" s="17">
        <v>4</v>
      </c>
      <c r="C75" s="75" t="s">
        <v>42</v>
      </c>
      <c r="D75" s="76"/>
      <c r="E75" s="76"/>
      <c r="F75" s="76"/>
      <c r="G75" s="76"/>
      <c r="H75" s="76"/>
      <c r="I75" s="77"/>
      <c r="J75" s="34"/>
      <c r="K75" s="75"/>
      <c r="L75" s="77"/>
      <c r="M75" s="78"/>
      <c r="N75" s="79"/>
      <c r="O75" s="35"/>
      <c r="P75" s="59"/>
      <c r="Q75" s="60"/>
    </row>
    <row r="76" spans="1:18" ht="24.75" hidden="1" customHeight="1" x14ac:dyDescent="0.2">
      <c r="A76" s="53">
        <v>1</v>
      </c>
      <c r="B76" s="52"/>
      <c r="C76" s="219" t="s">
        <v>28</v>
      </c>
      <c r="D76" s="220"/>
      <c r="E76" s="220"/>
      <c r="F76" s="220"/>
      <c r="G76" s="220"/>
      <c r="H76" s="220"/>
      <c r="I76" s="221"/>
      <c r="J76" s="54" t="s">
        <v>19</v>
      </c>
      <c r="K76" s="219" t="s">
        <v>18</v>
      </c>
      <c r="L76" s="220"/>
      <c r="M76" s="231"/>
      <c r="N76" s="231"/>
      <c r="O76" s="55">
        <f>[2]показники!$F$20</f>
        <v>50</v>
      </c>
      <c r="P76" s="222">
        <f>O76</f>
        <v>50</v>
      </c>
      <c r="Q76" s="223"/>
    </row>
    <row r="77" spans="1:18" ht="24" hidden="1" customHeight="1" x14ac:dyDescent="0.2">
      <c r="A77" s="53">
        <v>2</v>
      </c>
      <c r="B77" s="52"/>
      <c r="C77" s="219" t="s">
        <v>29</v>
      </c>
      <c r="D77" s="220"/>
      <c r="E77" s="220"/>
      <c r="F77" s="220"/>
      <c r="G77" s="220"/>
      <c r="H77" s="220"/>
      <c r="I77" s="221"/>
      <c r="J77" s="54" t="s">
        <v>19</v>
      </c>
      <c r="K77" s="219" t="s">
        <v>18</v>
      </c>
      <c r="L77" s="220"/>
      <c r="M77" s="231"/>
      <c r="N77" s="231"/>
      <c r="O77" s="55">
        <f>[2]показники!$F$21</f>
        <v>5.8433005025871461E-2</v>
      </c>
      <c r="P77" s="222">
        <f>O77</f>
        <v>5.8433005025871461E-2</v>
      </c>
      <c r="Q77" s="223"/>
    </row>
    <row r="78" spans="1:18" ht="25.5" customHeight="1" x14ac:dyDescent="0.2">
      <c r="A78" s="27">
        <v>1</v>
      </c>
      <c r="B78" s="20"/>
      <c r="C78" s="87" t="s">
        <v>84</v>
      </c>
      <c r="D78" s="57"/>
      <c r="E78" s="57"/>
      <c r="F78" s="57"/>
      <c r="G78" s="57"/>
      <c r="H78" s="57"/>
      <c r="I78" s="58"/>
      <c r="J78" s="33" t="s">
        <v>19</v>
      </c>
      <c r="K78" s="87" t="s">
        <v>18</v>
      </c>
      <c r="L78" s="57"/>
      <c r="M78" s="88"/>
      <c r="N78" s="88"/>
      <c r="O78" s="36">
        <f>[1]показники!$F$25</f>
        <v>37.59721240032011</v>
      </c>
      <c r="P78" s="242">
        <f>O78</f>
        <v>37.59721240032011</v>
      </c>
      <c r="Q78" s="243"/>
    </row>
    <row r="79" spans="1:18" ht="25.5" customHeight="1" x14ac:dyDescent="0.2">
      <c r="A79" s="37">
        <v>2</v>
      </c>
      <c r="B79" s="38"/>
      <c r="C79" s="236" t="s">
        <v>85</v>
      </c>
      <c r="D79" s="237"/>
      <c r="E79" s="237"/>
      <c r="F79" s="237"/>
      <c r="G79" s="237"/>
      <c r="H79" s="237"/>
      <c r="I79" s="238"/>
      <c r="J79" s="39" t="s">
        <v>19</v>
      </c>
      <c r="K79" s="236" t="s">
        <v>18</v>
      </c>
      <c r="L79" s="237"/>
      <c r="M79" s="239"/>
      <c r="N79" s="239"/>
      <c r="O79" s="42">
        <f>[1]показники!$F$26</f>
        <v>100</v>
      </c>
      <c r="P79" s="240">
        <f>O79</f>
        <v>100</v>
      </c>
      <c r="Q79" s="241"/>
    </row>
    <row r="80" spans="1:18" ht="30" customHeight="1" x14ac:dyDescent="0.2">
      <c r="A80" s="40">
        <v>3</v>
      </c>
      <c r="B80" s="41"/>
      <c r="C80" s="235" t="s">
        <v>76</v>
      </c>
      <c r="D80" s="235"/>
      <c r="E80" s="235"/>
      <c r="F80" s="235"/>
      <c r="G80" s="235"/>
      <c r="H80" s="235"/>
      <c r="I80" s="235"/>
      <c r="J80" s="45" t="s">
        <v>19</v>
      </c>
      <c r="K80" s="235" t="s">
        <v>18</v>
      </c>
      <c r="L80" s="235"/>
      <c r="M80" s="163"/>
      <c r="N80" s="163"/>
      <c r="O80" s="47">
        <f>[1]показники!$F$27</f>
        <v>100</v>
      </c>
      <c r="P80" s="210">
        <f>O80</f>
        <v>100</v>
      </c>
      <c r="Q80" s="210"/>
    </row>
    <row r="81" spans="1:17" ht="4.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ht="17.25" hidden="1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ht="18" customHeight="1" x14ac:dyDescent="0.2">
      <c r="A83" s="4"/>
      <c r="B83" s="115" t="s">
        <v>66</v>
      </c>
      <c r="C83" s="115"/>
      <c r="D83" s="115"/>
      <c r="E83" s="115"/>
      <c r="F83" s="115"/>
      <c r="G83" s="3"/>
      <c r="H83" s="4"/>
      <c r="I83" s="4"/>
      <c r="J83" s="4"/>
      <c r="K83" s="4"/>
      <c r="L83" s="4"/>
      <c r="M83" s="4"/>
      <c r="N83" s="113" t="s">
        <v>89</v>
      </c>
      <c r="O83" s="113"/>
      <c r="P83" s="4"/>
      <c r="Q83" s="4"/>
    </row>
    <row r="84" spans="1:17" ht="11.1" customHeight="1" x14ac:dyDescent="0.2">
      <c r="A84" s="4"/>
      <c r="B84" s="115" t="s">
        <v>23</v>
      </c>
      <c r="C84" s="115"/>
      <c r="D84" s="115"/>
      <c r="E84" s="115"/>
      <c r="F84" s="115"/>
      <c r="G84" s="114" t="s">
        <v>20</v>
      </c>
      <c r="H84" s="114"/>
      <c r="I84" s="114"/>
      <c r="J84" s="4"/>
      <c r="K84" s="4"/>
      <c r="L84" s="4"/>
      <c r="M84" s="12"/>
      <c r="N84" s="12" t="s">
        <v>65</v>
      </c>
      <c r="O84" s="12"/>
      <c r="P84" s="4"/>
      <c r="Q84" s="4"/>
    </row>
    <row r="85" spans="1:17" ht="8.2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ht="11.45" customHeight="1" x14ac:dyDescent="0.2">
      <c r="A86" s="4"/>
      <c r="B86" s="116" t="s">
        <v>22</v>
      </c>
      <c r="C86" s="116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ht="18" customHeight="1" x14ac:dyDescent="0.2">
      <c r="A87" s="4"/>
      <c r="B87" s="115" t="s">
        <v>91</v>
      </c>
      <c r="C87" s="115"/>
      <c r="D87" s="115"/>
      <c r="E87" s="115"/>
      <c r="F87" s="115"/>
      <c r="G87" s="3"/>
      <c r="H87" s="4"/>
      <c r="I87" s="4"/>
      <c r="J87" s="4"/>
      <c r="K87" s="4"/>
      <c r="L87" s="4"/>
      <c r="M87" s="4"/>
      <c r="N87" s="113" t="s">
        <v>93</v>
      </c>
      <c r="O87" s="113"/>
      <c r="P87" s="4"/>
      <c r="Q87" s="4"/>
    </row>
    <row r="88" spans="1:17" ht="11.1" customHeight="1" x14ac:dyDescent="0.2">
      <c r="A88" s="4"/>
      <c r="B88" s="115" t="s">
        <v>92</v>
      </c>
      <c r="C88" s="115"/>
      <c r="D88" s="115"/>
      <c r="E88" s="115"/>
      <c r="F88" s="115"/>
      <c r="G88" s="114" t="s">
        <v>20</v>
      </c>
      <c r="H88" s="114"/>
      <c r="I88" s="114"/>
      <c r="J88" s="4"/>
      <c r="K88" s="4"/>
      <c r="L88" s="4"/>
      <c r="M88" s="12"/>
      <c r="N88" s="12" t="s">
        <v>65</v>
      </c>
      <c r="O88" s="12"/>
      <c r="P88" s="4"/>
      <c r="Q88" s="4"/>
    </row>
    <row r="89" spans="1:17" ht="11.4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spans="1:17" ht="15" customHeight="1" x14ac:dyDescent="0.2">
      <c r="A90" s="4"/>
      <c r="B90" s="111" t="s">
        <v>53</v>
      </c>
      <c r="C90" s="111"/>
      <c r="D90" s="4"/>
      <c r="E90" s="4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</row>
    <row r="91" spans="1:17" ht="14.25" customHeight="1" x14ac:dyDescent="0.2">
      <c r="A91" s="4"/>
      <c r="B91" s="112" t="s">
        <v>52</v>
      </c>
      <c r="C91" s="112"/>
      <c r="D91" s="4"/>
      <c r="E91" s="4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</row>
  </sheetData>
  <mergeCells count="179">
    <mergeCell ref="M12:Q12"/>
    <mergeCell ref="K78:L78"/>
    <mergeCell ref="C77:I77"/>
    <mergeCell ref="C78:I78"/>
    <mergeCell ref="C80:I80"/>
    <mergeCell ref="P75:Q75"/>
    <mergeCell ref="P73:Q73"/>
    <mergeCell ref="K75:L75"/>
    <mergeCell ref="M75:N75"/>
    <mergeCell ref="K72:L72"/>
    <mergeCell ref="K74:L74"/>
    <mergeCell ref="M72:N72"/>
    <mergeCell ref="C79:I79"/>
    <mergeCell ref="K79:L79"/>
    <mergeCell ref="M79:N79"/>
    <mergeCell ref="P79:Q79"/>
    <mergeCell ref="P78:Q78"/>
    <mergeCell ref="M78:N78"/>
    <mergeCell ref="K80:L80"/>
    <mergeCell ref="P55:Q55"/>
    <mergeCell ref="N55:O55"/>
    <mergeCell ref="N56:O56"/>
    <mergeCell ref="L56:M56"/>
    <mergeCell ref="P56:Q56"/>
    <mergeCell ref="M59:N60"/>
    <mergeCell ref="C76:I76"/>
    <mergeCell ref="P77:Q77"/>
    <mergeCell ref="M74:N74"/>
    <mergeCell ref="C73:I73"/>
    <mergeCell ref="K73:L73"/>
    <mergeCell ref="M73:N73"/>
    <mergeCell ref="P64:Q64"/>
    <mergeCell ref="P66:Q66"/>
    <mergeCell ref="P67:Q67"/>
    <mergeCell ref="M63:N63"/>
    <mergeCell ref="K66:L66"/>
    <mergeCell ref="M76:N76"/>
    <mergeCell ref="M77:N77"/>
    <mergeCell ref="A56:K56"/>
    <mergeCell ref="M65:N65"/>
    <mergeCell ref="M66:N66"/>
    <mergeCell ref="M67:N67"/>
    <mergeCell ref="M61:N61"/>
    <mergeCell ref="P68:Q68"/>
    <mergeCell ref="C70:I70"/>
    <mergeCell ref="C62:I62"/>
    <mergeCell ref="K62:L62"/>
    <mergeCell ref="M62:N62"/>
    <mergeCell ref="M80:N80"/>
    <mergeCell ref="P72:Q72"/>
    <mergeCell ref="P74:Q74"/>
    <mergeCell ref="P70:Q70"/>
    <mergeCell ref="C68:I68"/>
    <mergeCell ref="K68:L68"/>
    <mergeCell ref="M68:N68"/>
    <mergeCell ref="C75:I75"/>
    <mergeCell ref="C74:I74"/>
    <mergeCell ref="C63:I63"/>
    <mergeCell ref="C65:I65"/>
    <mergeCell ref="C66:I66"/>
    <mergeCell ref="P65:Q65"/>
    <mergeCell ref="K67:L67"/>
    <mergeCell ref="P80:Q80"/>
    <mergeCell ref="P76:Q76"/>
    <mergeCell ref="C72:I72"/>
    <mergeCell ref="K76:L76"/>
    <mergeCell ref="K77:L77"/>
    <mergeCell ref="K59:L60"/>
    <mergeCell ref="K61:L61"/>
    <mergeCell ref="C61:I61"/>
    <mergeCell ref="C67:I67"/>
    <mergeCell ref="C64:I64"/>
    <mergeCell ref="K64:L64"/>
    <mergeCell ref="M64:N64"/>
    <mergeCell ref="J49:K49"/>
    <mergeCell ref="A53:K53"/>
    <mergeCell ref="A54:K54"/>
    <mergeCell ref="N49:Q49"/>
    <mergeCell ref="L50:M50"/>
    <mergeCell ref="N50:Q50"/>
    <mergeCell ref="J50:K50"/>
    <mergeCell ref="C49:I49"/>
    <mergeCell ref="L49:M49"/>
    <mergeCell ref="P54:Q54"/>
    <mergeCell ref="N54:O54"/>
    <mergeCell ref="L54:M54"/>
    <mergeCell ref="P53:Q53"/>
    <mergeCell ref="N53:O53"/>
    <mergeCell ref="C50:I50"/>
    <mergeCell ref="L53:M53"/>
    <mergeCell ref="A49:B49"/>
    <mergeCell ref="L48:M48"/>
    <mergeCell ref="B32:Q32"/>
    <mergeCell ref="A34:B34"/>
    <mergeCell ref="C34:Q34"/>
    <mergeCell ref="A35:B35"/>
    <mergeCell ref="C35:Q35"/>
    <mergeCell ref="N46:Q47"/>
    <mergeCell ref="N48:Q48"/>
    <mergeCell ref="A48:B48"/>
    <mergeCell ref="C46:I47"/>
    <mergeCell ref="C48:I48"/>
    <mergeCell ref="J48:K48"/>
    <mergeCell ref="B22:D22"/>
    <mergeCell ref="B28:Q28"/>
    <mergeCell ref="B30:Q30"/>
    <mergeCell ref="B31:Q31"/>
    <mergeCell ref="B37:Q37"/>
    <mergeCell ref="B38:Q38"/>
    <mergeCell ref="A41:B41"/>
    <mergeCell ref="A46:B47"/>
    <mergeCell ref="L46:M47"/>
    <mergeCell ref="C41:Q41"/>
    <mergeCell ref="A42:B42"/>
    <mergeCell ref="C42:Q42"/>
    <mergeCell ref="A43:B43"/>
    <mergeCell ref="C43:Q43"/>
    <mergeCell ref="J46:K47"/>
    <mergeCell ref="B25:C25"/>
    <mergeCell ref="B26:C26"/>
    <mergeCell ref="B90:C90"/>
    <mergeCell ref="B91:C91"/>
    <mergeCell ref="N83:O83"/>
    <mergeCell ref="G84:I84"/>
    <mergeCell ref="N87:O87"/>
    <mergeCell ref="B83:F83"/>
    <mergeCell ref="B84:F84"/>
    <mergeCell ref="B86:C86"/>
    <mergeCell ref="B88:F88"/>
    <mergeCell ref="G88:I88"/>
    <mergeCell ref="B87:F87"/>
    <mergeCell ref="O1:Q6"/>
    <mergeCell ref="J25:M25"/>
    <mergeCell ref="J26:M26"/>
    <mergeCell ref="O25:P25"/>
    <mergeCell ref="O26:P26"/>
    <mergeCell ref="G25:H25"/>
    <mergeCell ref="G26:H26"/>
    <mergeCell ref="D25:E25"/>
    <mergeCell ref="D26:E26"/>
    <mergeCell ref="B23:D23"/>
    <mergeCell ref="F22:M22"/>
    <mergeCell ref="F23:M23"/>
    <mergeCell ref="O22:P22"/>
    <mergeCell ref="O23:P23"/>
    <mergeCell ref="M9:Q9"/>
    <mergeCell ref="M10:Q10"/>
    <mergeCell ref="A14:Q14"/>
    <mergeCell ref="A15:Q15"/>
    <mergeCell ref="B19:D19"/>
    <mergeCell ref="B20:D20"/>
    <mergeCell ref="O19:P19"/>
    <mergeCell ref="O20:P20"/>
    <mergeCell ref="F19:M19"/>
    <mergeCell ref="F20:M20"/>
    <mergeCell ref="A55:K55"/>
    <mergeCell ref="P71:Q71"/>
    <mergeCell ref="A59:B60"/>
    <mergeCell ref="C59:I60"/>
    <mergeCell ref="J59:J60"/>
    <mergeCell ref="A61:B61"/>
    <mergeCell ref="P62:Q62"/>
    <mergeCell ref="K63:L63"/>
    <mergeCell ref="C71:I71"/>
    <mergeCell ref="K71:L71"/>
    <mergeCell ref="M71:N71"/>
    <mergeCell ref="L55:M55"/>
    <mergeCell ref="A62:B62"/>
    <mergeCell ref="P61:Q61"/>
    <mergeCell ref="K65:L65"/>
    <mergeCell ref="P63:Q63"/>
    <mergeCell ref="C69:I69"/>
    <mergeCell ref="K69:L69"/>
    <mergeCell ref="M69:N69"/>
    <mergeCell ref="P69:Q69"/>
    <mergeCell ref="O59:O60"/>
    <mergeCell ref="K70:L70"/>
    <mergeCell ref="M70:N70"/>
    <mergeCell ref="P59:Q60"/>
  </mergeCells>
  <pageMargins left="0.74803149606299213" right="0.78740157480314965" top="0.15748031496062992" bottom="0.19685039370078741" header="0.51181102362204722" footer="0.5118110236220472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TDSheet</vt:lpstr>
      <vt:lpstr>TDSheet!Область_друку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Танасіва Олена Василівна</dc:creator>
  <cp:lastModifiedBy>Рябуха Світлана Анатоліївна</cp:lastModifiedBy>
  <cp:lastPrinted>2023-10-13T06:06:34Z</cp:lastPrinted>
  <dcterms:created xsi:type="dcterms:W3CDTF">2019-02-11T09:54:24Z</dcterms:created>
  <dcterms:modified xsi:type="dcterms:W3CDTF">2023-12-12T10:29:40Z</dcterms:modified>
</cp:coreProperties>
</file>